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nfilsh\Documents\020 - UE - H2020\Résultats calls\2021_2022\"/>
    </mc:Choice>
  </mc:AlternateContent>
  <bookViews>
    <workbookView xWindow="120" yWindow="330" windowWidth="18915" windowHeight="11010"/>
  </bookViews>
  <sheets>
    <sheet name="Retour français" sheetId="1" r:id="rId1"/>
  </sheets>
  <definedNames>
    <definedName name="_xlnm.Print_Area" localSheetId="0">'Retour français'!$A$3:$F$28</definedName>
  </definedNames>
  <calcPr calcId="162913"/>
</workbook>
</file>

<file path=xl/calcChain.xml><?xml version="1.0" encoding="utf-8"?>
<calcChain xmlns="http://schemas.openxmlformats.org/spreadsheetml/2006/main">
  <c r="C19" i="1" l="1"/>
  <c r="D17" i="1"/>
  <c r="D7" i="1" l="1"/>
  <c r="C7" i="1"/>
  <c r="D21" i="1"/>
  <c r="C21" i="1"/>
  <c r="E22" i="1" l="1"/>
  <c r="E20" i="1"/>
  <c r="D19" i="1"/>
  <c r="E9" i="1"/>
  <c r="E19" i="1" l="1"/>
  <c r="E23" i="1" l="1"/>
  <c r="E18" i="1"/>
  <c r="E15" i="1"/>
  <c r="E16" i="1"/>
  <c r="E14" i="1"/>
  <c r="E10" i="1"/>
  <c r="E8" i="1"/>
  <c r="D13" i="1"/>
  <c r="D11" i="1"/>
  <c r="C11" i="1"/>
  <c r="C13" i="1"/>
  <c r="C17" i="1"/>
  <c r="C24" i="1" l="1"/>
  <c r="D24" i="1"/>
  <c r="E21" i="1"/>
  <c r="E17" i="1"/>
  <c r="E13" i="1"/>
  <c r="E7" i="1"/>
  <c r="E24" i="1" l="1"/>
</calcChain>
</file>

<file path=xl/sharedStrings.xml><?xml version="1.0" encoding="utf-8"?>
<sst xmlns="http://schemas.openxmlformats.org/spreadsheetml/2006/main" count="49" uniqueCount="48">
  <si>
    <t>Identifiant de l'appel</t>
  </si>
  <si>
    <t>Libellé</t>
  </si>
  <si>
    <t>Budget total
attribué (M€)</t>
  </si>
  <si>
    <t>TOTAL</t>
  </si>
  <si>
    <t>Retour France
(M€)</t>
  </si>
  <si>
    <t>Retour France
%</t>
  </si>
  <si>
    <t>Les gagnants
français</t>
  </si>
  <si>
    <r>
      <rPr>
        <b/>
        <u/>
        <sz val="10"/>
        <rFont val="Arial"/>
        <family val="2"/>
      </rPr>
      <t>Gras souligné</t>
    </r>
    <r>
      <rPr>
        <b/>
        <sz val="10"/>
        <rFont val="Arial"/>
        <family val="2"/>
      </rPr>
      <t xml:space="preserve"> : </t>
    </r>
    <r>
      <rPr>
        <sz val="10"/>
        <rFont val="Arial"/>
        <family val="2"/>
      </rPr>
      <t>entité coordinatrice de consortium</t>
    </r>
  </si>
  <si>
    <t>Favoriser la compétitivé des systèmes spatiaux</t>
  </si>
  <si>
    <t xml:space="preserve">Renforcer la capacité de l'UE à accéder et à utiliser l'Espace </t>
  </si>
  <si>
    <t xml:space="preserve">Evolution des services Copernicus </t>
  </si>
  <si>
    <t>Actions de recherche visant à préparer les évolutions du service Copernicus sur le changement climatique</t>
  </si>
  <si>
    <t xml:space="preserve">Actions de recherche visant à préparer les évolutions des services de sécurité et d'urgence de Copernicus </t>
  </si>
  <si>
    <t>Actions de recherche visant à préparer l'évolution de Copernicus pour les domaines thématiques interservices</t>
  </si>
  <si>
    <t>Capacités spatiales innovantes : SSA, GOVSATCOM, Quantum</t>
  </si>
  <si>
    <t>Actions ciblées et stratégiques en faveur du secteur spatial de l'UE</t>
  </si>
  <si>
    <t>Actions de recherche visant à réduire la dépendance de l'Europe vis-à-vis des technologies spatiales et à soutenir la compétitivité de l'industrie spatiale européenne.</t>
  </si>
  <si>
    <t>1.   Autonomie stratégique dans le développement, le déploiement, l'utilisation des infrastructures et des services spatiaux :</t>
  </si>
  <si>
    <t>* Résultats provisoires sous réserve de la notification des conventions de subvention par la Commission. Ces résultats pourront également évoluer en fonction des projets qui seront retenus sur les listes de réserve.</t>
  </si>
  <si>
    <t>Horizon Europe Espace 2022 : résultats préliminaires calls ouverts</t>
  </si>
  <si>
    <t>HORIZON-CL4-SPACE-2022-01-11</t>
  </si>
  <si>
    <t>HORIZON-CL4-SPACE-2022-01-12</t>
  </si>
  <si>
    <t>HORIZON-CL4-SPACE-2022-01-13</t>
  </si>
  <si>
    <t>Actions de recherche dédiées aux futurs écosystèmes spatiaux : opérations en orbite, préparation de la mission de démonstration en orbite.</t>
  </si>
  <si>
    <t>Actions de recherche dédiées aux technologies et briques génériques pour la propulsion électrique.</t>
  </si>
  <si>
    <t>Actions de recherche dédiées aux systèmes d'observation de la Terre de bout en bout et services associés.</t>
  </si>
  <si>
    <t>HORIZON-CL4-SPACE-2022-01-21</t>
  </si>
  <si>
    <t>Actions de recherche dédiées aux plate-formes industrielles multi-sites et aux technologies standardisées pour améliorer l'interopérabilité pour l'accès européen aux installations spatiales au sol.</t>
  </si>
  <si>
    <t>HORIZON-CL4-SPACE-2022-01-41</t>
  </si>
  <si>
    <t>HORIZON-CL4-SPACE-2022-01-42</t>
  </si>
  <si>
    <t>HORIZON-CL4-SPACE-2022-01-43</t>
  </si>
  <si>
    <t>Actions de recherche dédiées à la météo de l'Espace</t>
  </si>
  <si>
    <t>HORIZON-CL4-SPACE-2022-01-62</t>
  </si>
  <si>
    <t>HORIZON-CL4-SPACE-2022-01-72</t>
  </si>
  <si>
    <t>Actions de recherche visant à développer l'éducation et les compétences pour le secteur spatial de l'UE</t>
  </si>
  <si>
    <t>HORIZON-CL4-SPACE-2022-01-81</t>
  </si>
  <si>
    <t>HORIZON-CL4-SPACE-2022-01-82</t>
  </si>
  <si>
    <t>Actions de recherche dédiées aux sciences spatiales et aux technologies d'exploration.</t>
  </si>
  <si>
    <t>Ecosystèmes entrepreneuriaux spatiaux (y compris New Space et start-ups) et compétences</t>
  </si>
  <si>
    <r>
      <t xml:space="preserve">EXOTRAIL, </t>
    </r>
    <r>
      <rPr>
        <b/>
        <sz val="11"/>
        <color theme="1"/>
        <rFont val="Arial"/>
        <family val="2"/>
      </rPr>
      <t>TAS</t>
    </r>
  </si>
  <si>
    <r>
      <t xml:space="preserve">CNRS, </t>
    </r>
    <r>
      <rPr>
        <b/>
        <sz val="11"/>
        <color theme="1"/>
        <rFont val="Arial"/>
        <family val="2"/>
      </rPr>
      <t>SAFRAN</t>
    </r>
    <r>
      <rPr>
        <sz val="11"/>
        <color theme="1"/>
        <rFont val="Arial"/>
        <family val="2"/>
      </rPr>
      <t>, TAS, Airbus DS, Axon</t>
    </r>
  </si>
  <si>
    <r>
      <rPr>
        <b/>
        <sz val="11"/>
        <color theme="1"/>
        <rFont val="Arial"/>
        <family val="2"/>
      </rPr>
      <t>Airbus DS</t>
    </r>
    <r>
      <rPr>
        <sz val="11"/>
        <color theme="1"/>
        <rFont val="Arial"/>
        <family val="2"/>
      </rPr>
      <t>, CAP GEMINI, ONERA</t>
    </r>
  </si>
  <si>
    <t>CLS, CNRS, IFREMER, MERCATOR, SORBONNE</t>
  </si>
  <si>
    <t>CEA, Université Paul Sabatier Tlse III</t>
  </si>
  <si>
    <t>CLS, CNES, Université Paul Sabatier Tlse III</t>
  </si>
  <si>
    <t>ONERA</t>
  </si>
  <si>
    <t>Fondation Européenne de la Science, ISU, Space Y</t>
  </si>
  <si>
    <t>TAS, AIR Liquide, ArianeGroup, Hutch, Keey Aerogel, INPT, Synergie CAD, 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</si>
</sst>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9" x14ac:knownFonts="1">
    <font>
      <sz val="11"/>
      <color theme="1"/>
      <name val="Calibri"/>
      <family val="2"/>
      <scheme val="minor"/>
    </font>
    <font>
      <sz val="9"/>
      <color rgb="FFFFFFFF"/>
      <name val="Arial"/>
      <family val="2"/>
    </font>
    <font>
      <b/>
      <sz val="9"/>
      <color rgb="FFFFFFFF"/>
      <name val="Arial"/>
      <family val="2"/>
    </font>
    <font>
      <sz val="9"/>
      <color rgb="FF616263"/>
      <name val="Arial"/>
      <family val="2"/>
    </font>
    <font>
      <sz val="19"/>
      <color rgb="FF007A94"/>
      <name val="Arial"/>
      <family val="2"/>
    </font>
    <font>
      <b/>
      <sz val="12"/>
      <name val="Arial"/>
      <family val="2"/>
    </font>
    <font>
      <sz val="11"/>
      <color theme="1"/>
      <name val="Arial"/>
      <family val="2"/>
    </font>
    <font>
      <b/>
      <sz val="12"/>
      <color theme="1"/>
      <name val="Arial"/>
      <family val="2"/>
    </font>
    <font>
      <sz val="9"/>
      <color theme="0"/>
      <name val="Arial"/>
      <family val="2"/>
    </font>
    <font>
      <b/>
      <sz val="18"/>
      <color theme="1"/>
      <name val="Arial"/>
      <family val="2"/>
    </font>
    <font>
      <sz val="10"/>
      <color rgb="FF007A94"/>
      <name val="Arial"/>
      <family val="2"/>
    </font>
    <font>
      <sz val="11"/>
      <color rgb="FF007A94"/>
      <name val="Calibri"/>
      <family val="2"/>
      <scheme val="minor"/>
    </font>
    <font>
      <u/>
      <sz val="9"/>
      <color rgb="FFA704BF"/>
      <name val="Arial"/>
      <family val="2"/>
    </font>
    <font>
      <sz val="10"/>
      <name val="Arial"/>
      <family val="2"/>
    </font>
    <font>
      <b/>
      <u/>
      <sz val="10"/>
      <name val="Arial"/>
      <family val="2"/>
    </font>
    <font>
      <b/>
      <sz val="10"/>
      <name val="Arial"/>
      <family val="2"/>
    </font>
    <font>
      <b/>
      <sz val="9"/>
      <color rgb="FF007A94"/>
      <name val="Arial"/>
      <family val="2"/>
    </font>
    <font>
      <b/>
      <sz val="11"/>
      <color rgb="FF007A94"/>
      <name val="Calibri"/>
      <family val="2"/>
      <scheme val="minor"/>
    </font>
    <font>
      <b/>
      <sz val="11"/>
      <color theme="1"/>
      <name val="Arial"/>
      <family val="2"/>
    </font>
  </fonts>
  <fills count="7">
    <fill>
      <patternFill patternType="none"/>
    </fill>
    <fill>
      <patternFill patternType="gray125"/>
    </fill>
    <fill>
      <patternFill patternType="solid">
        <fgColor rgb="FF007A94"/>
        <bgColor indexed="64"/>
      </patternFill>
    </fill>
    <fill>
      <patternFill patternType="solid">
        <fgColor rgb="FFFFFFFF"/>
        <bgColor indexed="64"/>
      </patternFill>
    </fill>
    <fill>
      <patternFill patternType="solid">
        <fgColor rgb="FFF8F8F8"/>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xf numFmtId="0" fontId="2" fillId="2" borderId="1" xfId="0" applyFont="1" applyFill="1" applyBorder="1" applyAlignment="1">
      <alignment horizontal="center" vertical="center" wrapText="1"/>
    </xf>
    <xf numFmtId="0" fontId="4" fillId="0" borderId="0" xfId="0" applyFont="1" applyAlignment="1">
      <alignment vertical="center"/>
    </xf>
    <xf numFmtId="0" fontId="6" fillId="0" borderId="0" xfId="0" applyFont="1"/>
    <xf numFmtId="0" fontId="6" fillId="0" borderId="0" xfId="0" applyFont="1" applyAlignment="1">
      <alignment vertical="center"/>
    </xf>
    <xf numFmtId="0" fontId="5" fillId="3" borderId="2" xfId="0" applyFont="1" applyFill="1" applyBorder="1" applyAlignment="1">
      <alignment horizontal="right" vertical="center" wrapText="1"/>
    </xf>
    <xf numFmtId="0" fontId="8" fillId="2" borderId="1" xfId="0" applyFont="1" applyFill="1" applyBorder="1" applyAlignment="1">
      <alignment horizontal="center" vertical="center" wrapText="1"/>
    </xf>
    <xf numFmtId="10" fontId="6" fillId="0" borderId="1" xfId="0" applyNumberFormat="1" applyFont="1" applyBorder="1" applyAlignment="1">
      <alignment vertical="center"/>
    </xf>
    <xf numFmtId="10" fontId="7" fillId="0" borderId="1" xfId="0" applyNumberFormat="1" applyFont="1" applyBorder="1" applyAlignment="1">
      <alignment vertical="center"/>
    </xf>
    <xf numFmtId="10" fontId="6" fillId="0" borderId="1" xfId="0" applyNumberFormat="1" applyFont="1" applyBorder="1" applyAlignment="1">
      <alignment vertical="center" wrapText="1"/>
    </xf>
    <xf numFmtId="0" fontId="1" fillId="2" borderId="1" xfId="0" applyFont="1" applyFill="1" applyBorder="1" applyAlignment="1">
      <alignment horizontal="center" vertical="center" wrapText="1"/>
    </xf>
    <xf numFmtId="0" fontId="9" fillId="0" borderId="0" xfId="0" applyFont="1"/>
    <xf numFmtId="0" fontId="12" fillId="3" borderId="1" xfId="0" applyFont="1" applyFill="1" applyBorder="1" applyAlignment="1">
      <alignment horizontal="left" vertical="center" wrapText="1" indent="1"/>
    </xf>
    <xf numFmtId="0" fontId="3" fillId="3" borderId="1" xfId="0" applyFont="1" applyFill="1" applyBorder="1" applyAlignment="1">
      <alignment horizontal="justify" vertical="center" wrapText="1"/>
    </xf>
    <xf numFmtId="0" fontId="3" fillId="4" borderId="1" xfId="0" applyFont="1" applyFill="1" applyBorder="1" applyAlignment="1">
      <alignment horizontal="justify" vertical="center" wrapText="1"/>
    </xf>
    <xf numFmtId="164" fontId="6" fillId="0" borderId="1" xfId="0" applyNumberFormat="1" applyFont="1" applyBorder="1" applyAlignment="1">
      <alignment vertical="center"/>
    </xf>
    <xf numFmtId="164" fontId="7" fillId="0" borderId="1" xfId="0" applyNumberFormat="1" applyFont="1" applyBorder="1" applyAlignment="1">
      <alignment vertical="center"/>
    </xf>
    <xf numFmtId="164" fontId="6" fillId="5" borderId="1" xfId="0" applyNumberFormat="1" applyFont="1" applyFill="1" applyBorder="1" applyAlignment="1">
      <alignment vertical="center"/>
    </xf>
    <xf numFmtId="0" fontId="16" fillId="6" borderId="1" xfId="0" applyFont="1" applyFill="1" applyBorder="1" applyAlignment="1">
      <alignment horizontal="center" vertical="center" wrapText="1"/>
    </xf>
    <xf numFmtId="164" fontId="16" fillId="6" borderId="1" xfId="0" applyNumberFormat="1" applyFont="1" applyFill="1" applyBorder="1" applyAlignment="1">
      <alignment vertical="center" wrapText="1"/>
    </xf>
    <xf numFmtId="10" fontId="16" fillId="6" borderId="1" xfId="0" applyNumberFormat="1" applyFont="1" applyFill="1" applyBorder="1" applyAlignment="1">
      <alignment horizontal="right" vertical="center" wrapText="1"/>
    </xf>
    <xf numFmtId="0" fontId="3" fillId="0" borderId="1" xfId="0" applyFont="1" applyBorder="1" applyAlignment="1">
      <alignment vertical="center" wrapText="1"/>
    </xf>
    <xf numFmtId="0" fontId="13" fillId="0" borderId="0" xfId="0" applyFont="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4" fillId="0" borderId="0" xfId="0" applyFont="1" applyAlignment="1">
      <alignment vertical="center" wrapText="1"/>
    </xf>
    <xf numFmtId="0" fontId="0" fillId="0" borderId="0" xfId="0" applyAlignment="1">
      <alignment vertical="center" wrapText="1"/>
    </xf>
    <xf numFmtId="0" fontId="16" fillId="6" borderId="3" xfId="0" applyFont="1" applyFill="1" applyBorder="1" applyAlignment="1">
      <alignment horizontal="left" vertical="center" wrapText="1"/>
    </xf>
    <xf numFmtId="0" fontId="17" fillId="6" borderId="4"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007A94"/>
      <color rgb="FFCCFFFF"/>
      <color rgb="FFCCCCFF"/>
      <color rgb="FF9999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tabSelected="1" topLeftCell="A19" workbookViewId="0">
      <selection activeCell="A25" sqref="A25:XFD39"/>
    </sheetView>
  </sheetViews>
  <sheetFormatPr baseColWidth="10" defaultColWidth="11.42578125" defaultRowHeight="14.25" x14ac:dyDescent="0.2"/>
  <cols>
    <col min="1" max="1" width="12.85546875" style="3" customWidth="1"/>
    <col min="2" max="2" width="55" style="3" customWidth="1"/>
    <col min="3" max="3" width="14.42578125" style="3" customWidth="1"/>
    <col min="4" max="5" width="15.7109375" style="3" customWidth="1"/>
    <col min="6" max="6" width="31.5703125" style="3" customWidth="1"/>
    <col min="7" max="16384" width="11.42578125" style="3"/>
  </cols>
  <sheetData>
    <row r="1" spans="1:7" ht="23.25" x14ac:dyDescent="0.35">
      <c r="A1" s="11" t="s">
        <v>19</v>
      </c>
    </row>
    <row r="3" spans="1:7" ht="23.25" x14ac:dyDescent="0.2">
      <c r="A3" s="2"/>
    </row>
    <row r="4" spans="1:7" ht="52.5" customHeight="1" x14ac:dyDescent="0.2">
      <c r="A4" s="25" t="s">
        <v>17</v>
      </c>
      <c r="B4" s="26"/>
      <c r="C4" s="26"/>
      <c r="D4" s="26"/>
      <c r="E4" s="26"/>
      <c r="F4" s="26"/>
    </row>
    <row r="6" spans="1:7" ht="33" customHeight="1" x14ac:dyDescent="0.2">
      <c r="A6" s="10" t="s">
        <v>0</v>
      </c>
      <c r="B6" s="1" t="s">
        <v>1</v>
      </c>
      <c r="C6" s="6" t="s">
        <v>2</v>
      </c>
      <c r="D6" s="6" t="s">
        <v>4</v>
      </c>
      <c r="E6" s="6" t="s">
        <v>5</v>
      </c>
      <c r="F6" s="6" t="s">
        <v>6</v>
      </c>
    </row>
    <row r="7" spans="1:7" ht="33" customHeight="1" x14ac:dyDescent="0.2">
      <c r="A7" s="27" t="s">
        <v>8</v>
      </c>
      <c r="B7" s="28"/>
      <c r="C7" s="19">
        <f>SUM(C8:C10)</f>
        <v>38.681928999999997</v>
      </c>
      <c r="D7" s="19">
        <f>SUM(D8:D10)</f>
        <v>15.960953</v>
      </c>
      <c r="E7" s="20">
        <f>D7/C7</f>
        <v>0.41262039956693991</v>
      </c>
      <c r="F7" s="18"/>
    </row>
    <row r="8" spans="1:7" ht="42" customHeight="1" x14ac:dyDescent="0.2">
      <c r="A8" s="12" t="s">
        <v>20</v>
      </c>
      <c r="B8" s="21" t="s">
        <v>23</v>
      </c>
      <c r="C8" s="15">
        <v>25.983823999999998</v>
      </c>
      <c r="D8" s="15">
        <v>12.510787000000001</v>
      </c>
      <c r="E8" s="7">
        <f>D8/C8</f>
        <v>0.48148367230319916</v>
      </c>
      <c r="F8" s="9" t="s">
        <v>39</v>
      </c>
      <c r="G8" s="4"/>
    </row>
    <row r="9" spans="1:7" ht="42" customHeight="1" x14ac:dyDescent="0.2">
      <c r="A9" s="12" t="s">
        <v>21</v>
      </c>
      <c r="B9" s="21" t="s">
        <v>24</v>
      </c>
      <c r="C9" s="15">
        <v>5.4045579999999998</v>
      </c>
      <c r="D9" s="15">
        <v>2.092514</v>
      </c>
      <c r="E9" s="7">
        <f>D9/C9</f>
        <v>0.38717578754821397</v>
      </c>
      <c r="F9" s="9" t="s">
        <v>40</v>
      </c>
      <c r="G9" s="4"/>
    </row>
    <row r="10" spans="1:7" ht="49.5" customHeight="1" x14ac:dyDescent="0.2">
      <c r="A10" s="12" t="s">
        <v>22</v>
      </c>
      <c r="B10" s="21" t="s">
        <v>25</v>
      </c>
      <c r="C10" s="17">
        <v>7.2935470000000002</v>
      </c>
      <c r="D10" s="15">
        <v>1.3576520000000001</v>
      </c>
      <c r="E10" s="7">
        <f>D10/C10</f>
        <v>0.18614427246441273</v>
      </c>
      <c r="F10" s="9" t="s">
        <v>41</v>
      </c>
      <c r="G10" s="4"/>
    </row>
    <row r="11" spans="1:7" ht="33" customHeight="1" x14ac:dyDescent="0.2">
      <c r="A11" s="27" t="s">
        <v>9</v>
      </c>
      <c r="B11" s="28"/>
      <c r="C11" s="19">
        <f>SUM(C12:C12)</f>
        <v>0</v>
      </c>
      <c r="D11" s="19">
        <f>SUM(D12:D12)</f>
        <v>0</v>
      </c>
      <c r="E11" s="20"/>
      <c r="F11" s="18"/>
    </row>
    <row r="12" spans="1:7" ht="54" customHeight="1" x14ac:dyDescent="0.2">
      <c r="A12" s="12" t="s">
        <v>26</v>
      </c>
      <c r="B12" s="14" t="s">
        <v>27</v>
      </c>
      <c r="C12" s="17"/>
      <c r="D12" s="15"/>
      <c r="E12" s="7"/>
      <c r="F12" s="9"/>
      <c r="G12" s="4"/>
    </row>
    <row r="13" spans="1:7" ht="33" customHeight="1" x14ac:dyDescent="0.2">
      <c r="A13" s="27" t="s">
        <v>10</v>
      </c>
      <c r="B13" s="28"/>
      <c r="C13" s="19">
        <f>SUM(C14:C16)</f>
        <v>20.982714000000001</v>
      </c>
      <c r="D13" s="19">
        <f>SUM(D14:D16)</f>
        <v>4.1391030000000004</v>
      </c>
      <c r="E13" s="20">
        <f>D13/C13</f>
        <v>0.19726251808989057</v>
      </c>
      <c r="F13" s="18"/>
    </row>
    <row r="14" spans="1:7" ht="42" customHeight="1" x14ac:dyDescent="0.2">
      <c r="A14" s="12" t="s">
        <v>28</v>
      </c>
      <c r="B14" s="13" t="s">
        <v>11</v>
      </c>
      <c r="C14" s="15">
        <v>9.9993780000000001</v>
      </c>
      <c r="D14" s="15">
        <v>1.656887</v>
      </c>
      <c r="E14" s="7">
        <f>D14/C14</f>
        <v>0.16569900647820293</v>
      </c>
      <c r="F14" s="9" t="s">
        <v>42</v>
      </c>
      <c r="G14" s="4"/>
    </row>
    <row r="15" spans="1:7" ht="47.25" customHeight="1" x14ac:dyDescent="0.2">
      <c r="A15" s="12" t="s">
        <v>29</v>
      </c>
      <c r="B15" s="13" t="s">
        <v>12</v>
      </c>
      <c r="C15" s="17">
        <v>5.983803</v>
      </c>
      <c r="D15" s="15">
        <v>1.1812780000000001</v>
      </c>
      <c r="E15" s="7">
        <f t="shared" ref="E15:E16" si="0">D15/C15</f>
        <v>0.197412581931591</v>
      </c>
      <c r="F15" s="9" t="s">
        <v>43</v>
      </c>
      <c r="G15" s="4"/>
    </row>
    <row r="16" spans="1:7" ht="47.25" customHeight="1" x14ac:dyDescent="0.2">
      <c r="A16" s="12" t="s">
        <v>30</v>
      </c>
      <c r="B16" s="13" t="s">
        <v>13</v>
      </c>
      <c r="C16" s="17">
        <v>4.9995329999999996</v>
      </c>
      <c r="D16" s="15">
        <v>1.3009379999999999</v>
      </c>
      <c r="E16" s="7">
        <f t="shared" si="0"/>
        <v>0.26021190379181414</v>
      </c>
      <c r="F16" s="9" t="s">
        <v>44</v>
      </c>
      <c r="G16" s="4"/>
    </row>
    <row r="17" spans="1:7" ht="33" customHeight="1" x14ac:dyDescent="0.2">
      <c r="A17" s="27" t="s">
        <v>14</v>
      </c>
      <c r="B17" s="28"/>
      <c r="C17" s="19">
        <f>C18</f>
        <v>2.7872150000000002</v>
      </c>
      <c r="D17" s="19">
        <f>D18</f>
        <v>0.33448600000000001</v>
      </c>
      <c r="E17" s="20">
        <f t="shared" ref="E17:E23" si="1">D17/C17</f>
        <v>0.12000724737775879</v>
      </c>
      <c r="F17" s="18"/>
    </row>
    <row r="18" spans="1:7" ht="42" customHeight="1" x14ac:dyDescent="0.2">
      <c r="A18" s="12" t="s">
        <v>32</v>
      </c>
      <c r="B18" s="13" t="s">
        <v>31</v>
      </c>
      <c r="C18" s="15">
        <v>2.7872150000000002</v>
      </c>
      <c r="D18" s="15">
        <v>0.33448600000000001</v>
      </c>
      <c r="E18" s="7">
        <f t="shared" si="1"/>
        <v>0.12000724737775879</v>
      </c>
      <c r="F18" s="9" t="s">
        <v>45</v>
      </c>
      <c r="G18" s="4"/>
    </row>
    <row r="19" spans="1:7" ht="33" customHeight="1" x14ac:dyDescent="0.2">
      <c r="A19" s="27" t="s">
        <v>38</v>
      </c>
      <c r="B19" s="28"/>
      <c r="C19" s="19">
        <f>C20</f>
        <v>2.999101</v>
      </c>
      <c r="D19" s="19">
        <f>D20</f>
        <v>1.184469</v>
      </c>
      <c r="E19" s="20">
        <f t="shared" si="1"/>
        <v>0.39494135075811049</v>
      </c>
      <c r="F19" s="18"/>
    </row>
    <row r="20" spans="1:7" ht="42" customHeight="1" x14ac:dyDescent="0.2">
      <c r="A20" s="12" t="s">
        <v>33</v>
      </c>
      <c r="B20" s="13" t="s">
        <v>34</v>
      </c>
      <c r="C20" s="15">
        <v>2.999101</v>
      </c>
      <c r="D20" s="15">
        <v>1.184469</v>
      </c>
      <c r="E20" s="7">
        <f t="shared" si="1"/>
        <v>0.39494135075811049</v>
      </c>
      <c r="F20" s="9" t="s">
        <v>46</v>
      </c>
      <c r="G20" s="4"/>
    </row>
    <row r="21" spans="1:7" ht="33" customHeight="1" x14ac:dyDescent="0.2">
      <c r="A21" s="27" t="s">
        <v>15</v>
      </c>
      <c r="B21" s="28"/>
      <c r="C21" s="19">
        <f>C22+C23</f>
        <v>20.605573</v>
      </c>
      <c r="D21" s="19">
        <f>D22+D23</f>
        <v>4.4634049999999998</v>
      </c>
      <c r="E21" s="20">
        <f t="shared" si="1"/>
        <v>0.2166115448476002</v>
      </c>
      <c r="F21" s="18"/>
    </row>
    <row r="22" spans="1:7" ht="45.75" customHeight="1" x14ac:dyDescent="0.2">
      <c r="A22" s="12" t="s">
        <v>35</v>
      </c>
      <c r="B22" s="13" t="s">
        <v>16</v>
      </c>
      <c r="C22" s="17">
        <v>12.023407000000001</v>
      </c>
      <c r="D22" s="15">
        <v>4.118042</v>
      </c>
      <c r="E22" s="7">
        <f t="shared" si="1"/>
        <v>0.34250208780256708</v>
      </c>
      <c r="F22" s="9" t="s">
        <v>47</v>
      </c>
      <c r="G22" s="4"/>
    </row>
    <row r="23" spans="1:7" ht="45.75" customHeight="1" x14ac:dyDescent="0.2">
      <c r="A23" s="12" t="s">
        <v>36</v>
      </c>
      <c r="B23" s="13" t="s">
        <v>37</v>
      </c>
      <c r="C23" s="17">
        <v>8.5821660000000008</v>
      </c>
      <c r="D23" s="15">
        <v>0.34536299999999998</v>
      </c>
      <c r="E23" s="7">
        <f t="shared" si="1"/>
        <v>4.0241938923111009E-2</v>
      </c>
      <c r="F23" s="9" t="s">
        <v>45</v>
      </c>
      <c r="G23" s="4"/>
    </row>
    <row r="24" spans="1:7" ht="18.95" customHeight="1" x14ac:dyDescent="0.2">
      <c r="B24" s="5" t="s">
        <v>3</v>
      </c>
      <c r="C24" s="16">
        <f>C7+C11+C13+C17+C19+C21</f>
        <v>86.056532000000004</v>
      </c>
      <c r="D24" s="16">
        <f>D7+D11+D13+D17+D19+D21</f>
        <v>26.082416000000002</v>
      </c>
      <c r="E24" s="8">
        <f t="shared" ref="E24" si="2">D24/C24</f>
        <v>0.3030846746183079</v>
      </c>
      <c r="F24" s="4"/>
      <c r="G24" s="4"/>
    </row>
    <row r="25" spans="1:7" ht="30.75" customHeight="1" x14ac:dyDescent="0.2"/>
    <row r="26" spans="1:7" s="11" customFormat="1" ht="23.25" x14ac:dyDescent="0.35">
      <c r="A26" s="22" t="s">
        <v>7</v>
      </c>
      <c r="B26" s="23"/>
      <c r="C26" s="23"/>
      <c r="D26" s="23"/>
      <c r="E26" s="23"/>
      <c r="F26" s="23"/>
    </row>
    <row r="28" spans="1:7" ht="30.6" customHeight="1" x14ac:dyDescent="0.2">
      <c r="A28" s="24" t="s">
        <v>18</v>
      </c>
      <c r="B28" s="23"/>
      <c r="C28" s="23"/>
      <c r="D28" s="23"/>
      <c r="E28" s="23"/>
      <c r="F28" s="23"/>
    </row>
    <row r="29" spans="1:7" ht="32.25" customHeight="1" x14ac:dyDescent="0.2"/>
  </sheetData>
  <mergeCells count="9">
    <mergeCell ref="A26:F26"/>
    <mergeCell ref="A28:F28"/>
    <mergeCell ref="A4:F4"/>
    <mergeCell ref="A7:B7"/>
    <mergeCell ref="A11:B11"/>
    <mergeCell ref="A13:B13"/>
    <mergeCell ref="A17:B17"/>
    <mergeCell ref="A21:B21"/>
    <mergeCell ref="A19:B19"/>
  </mergeCells>
  <printOptions horizontalCentered="1" verticalCentered="1"/>
  <pageMargins left="0.70866141732283472" right="0.70866141732283472" top="1.1417322834645669" bottom="0.74803149606299213" header="0.31496062992125984" footer="0.31496062992125984"/>
  <pageSetup paperSize="8" scale="90" orientation="portrait" r:id="rId1"/>
  <headerFooter>
    <oddHeader>&amp;C&amp;"-,Gras"&amp;28HORIZON EUROPE Espace  2022
Résultats préliminaires* - calls ouverts</oddHeader>
    <oddFooter>&amp;C&amp;F&amp;R&amp;D   &amp;T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Retour français</vt:lpstr>
      <vt:lpstr>'Retour français'!Zone_d_impression</vt:lpstr>
    </vt:vector>
  </TitlesOfParts>
  <Company>CNES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BonfilsH</dc:creator>
  <cp:lastModifiedBy>Bonfils Helene</cp:lastModifiedBy>
  <cp:lastPrinted>2022-07-20T09:40:06Z</cp:lastPrinted>
  <dcterms:created xsi:type="dcterms:W3CDTF">2016-07-20T09:27:13Z</dcterms:created>
  <dcterms:modified xsi:type="dcterms:W3CDTF">2022-07-20T09:40:26Z</dcterms:modified>
</cp:coreProperties>
</file>