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onfilsh\Documents\020 - UE - H2020\Résultats calls\2021_2022\"/>
    </mc:Choice>
  </mc:AlternateContent>
  <bookViews>
    <workbookView xWindow="120" yWindow="330" windowWidth="18915" windowHeight="11010"/>
  </bookViews>
  <sheets>
    <sheet name="Retour français" sheetId="1" r:id="rId1"/>
  </sheets>
  <definedNames>
    <definedName name="_xlnm.Print_Area" localSheetId="0">'Retour français'!$A$3:$F$39</definedName>
  </definedNames>
  <calcPr calcId="162913"/>
</workbook>
</file>

<file path=xl/calcChain.xml><?xml version="1.0" encoding="utf-8"?>
<calcChain xmlns="http://schemas.openxmlformats.org/spreadsheetml/2006/main">
  <c r="D31" i="1" l="1"/>
  <c r="E30" i="1"/>
  <c r="E29" i="1"/>
  <c r="E28" i="1"/>
  <c r="D35" i="1" l="1"/>
  <c r="C35" i="1"/>
  <c r="E22" i="1"/>
  <c r="E20" i="1"/>
  <c r="E16" i="1"/>
  <c r="E17" i="1"/>
  <c r="E18" i="1"/>
  <c r="E15" i="1"/>
  <c r="E12" i="1"/>
  <c r="E13" i="1"/>
  <c r="E11" i="1"/>
  <c r="E9" i="1"/>
  <c r="E8" i="1"/>
  <c r="D14" i="1"/>
  <c r="E14" i="1" s="1"/>
  <c r="D19" i="1"/>
  <c r="E19" i="1" s="1"/>
  <c r="D21" i="1"/>
  <c r="E21" i="1" s="1"/>
  <c r="D10" i="1"/>
  <c r="D7" i="1"/>
  <c r="C10" i="1"/>
  <c r="C14" i="1"/>
  <c r="C19" i="1"/>
  <c r="C21" i="1"/>
  <c r="C7" i="1"/>
  <c r="E10" i="1" l="1"/>
  <c r="D23" i="1"/>
  <c r="E7" i="1"/>
  <c r="C23" i="1"/>
  <c r="C31" i="1" l="1"/>
  <c r="E31" i="1" l="1"/>
  <c r="E35" i="1" l="1"/>
  <c r="E23" i="1"/>
</calcChain>
</file>

<file path=xl/sharedStrings.xml><?xml version="1.0" encoding="utf-8"?>
<sst xmlns="http://schemas.openxmlformats.org/spreadsheetml/2006/main" count="69" uniqueCount="59">
  <si>
    <t>Identifiant de l'appel</t>
  </si>
  <si>
    <t>Libellé</t>
  </si>
  <si>
    <t>Budget total
attribué (M€)</t>
  </si>
  <si>
    <t>TOTAL</t>
  </si>
  <si>
    <t>Retour France
(M€)</t>
  </si>
  <si>
    <t>Retour France
%</t>
  </si>
  <si>
    <t>Les gagnants
français</t>
  </si>
  <si>
    <r>
      <rPr>
        <b/>
        <u/>
        <sz val="10"/>
        <rFont val="Arial"/>
        <family val="2"/>
      </rPr>
      <t>Gras souligné</t>
    </r>
    <r>
      <rPr>
        <b/>
        <sz val="10"/>
        <rFont val="Arial"/>
        <family val="2"/>
      </rPr>
      <t xml:space="preserve"> : </t>
    </r>
    <r>
      <rPr>
        <sz val="10"/>
        <rFont val="Arial"/>
        <family val="2"/>
      </rPr>
      <t>entité coordinatrice de consortium</t>
    </r>
  </si>
  <si>
    <t>Horizon Europe Espace 2021 : résultats préliminaires calls ouverts</t>
  </si>
  <si>
    <t>Favoriser la compétitivé des systèmes spatiaux</t>
  </si>
  <si>
    <t>HORIZON-CL4-SPACE-2021-01-11</t>
  </si>
  <si>
    <t>HORIZON-CL4-SPACE-2021-01-12</t>
  </si>
  <si>
    <t>Actions de recherche dédiées aux systèmes de communication par satellite de bout en bout et services associés.</t>
  </si>
  <si>
    <t>Actions de recherche dédiées aux futurs écosystèmes spatiaux : opérations en orbite, nouveau concepts de système.</t>
  </si>
  <si>
    <t>HORIZON-CL4-SPACE-2021-01-21</t>
  </si>
  <si>
    <t>HORIZON-CL4-SPACE-2021-01-22</t>
  </si>
  <si>
    <t>HORIZON-CL4-SPACE-2021-01-23</t>
  </si>
  <si>
    <t>Actions de recherche dédiées à la réutilisabilité pour les lanceurs spatiaux stratégiques européens - technologies et maturation des opérations, y compris la démonstration d'essais en vol.</t>
  </si>
  <si>
    <t>Actions de recherche déidées à la propulsion à faible coût et à forte poussée pour les lanceurs spatiaux stratégiques européens - maturation des technologies, y compris les essais au sol.</t>
  </si>
  <si>
    <t>Actions de recherche dédiées aux nouvelles solutions et services de transports spatiaux.</t>
  </si>
  <si>
    <t xml:space="preserve">Renforcer la capacité de l'UE à accéder et à utiliser l'Espace </t>
  </si>
  <si>
    <t xml:space="preserve">Evolution des services Copernicus </t>
  </si>
  <si>
    <t>HORIZON-CL4-SPACE-2021-01-41</t>
  </si>
  <si>
    <t>HORIZON-CL4-SPACE-2021-01-42</t>
  </si>
  <si>
    <t>HORIZON-CL4-SPACE-2021-01-43</t>
  </si>
  <si>
    <t>HORIZON-CL4-SPACE-2021-01-44</t>
  </si>
  <si>
    <t>Actions de recherche visant à préparer les évolutions du service Copernicus sur le changement climatique</t>
  </si>
  <si>
    <t xml:space="preserve">Actions de recherche visant à préparer les évolutions du service de surveillance de l'atmosphère de Copernicus </t>
  </si>
  <si>
    <t xml:space="preserve">Actions de recherche visant à préparer les évolutions des services de sécurité et d'urgence de Copernicus </t>
  </si>
  <si>
    <t>Actions de recherche visant à préparer l'évolution de Copernicus pour les domaines thématiques interservices</t>
  </si>
  <si>
    <t>Capacités spatiales innovantes : SSA, GOVSATCOM, Quantum</t>
  </si>
  <si>
    <t>Actions ciblées et stratégiques en faveur du secteur spatial de l'UE</t>
  </si>
  <si>
    <t>HORIZON-CL4-SPACE-2021-01-62</t>
  </si>
  <si>
    <t>HORIZON-CL4-SPACE-2021-01-81</t>
  </si>
  <si>
    <t>Actions de recherche visant à développer les technologies quantiques pour la gravimétrie spatiale</t>
  </si>
  <si>
    <t>Actions de recherche visant à réduire la dépendance de l'Europe vis-à-vis des technologies spatiales et à soutenir la compétitivité de l'industrie spatiale européenne.</t>
  </si>
  <si>
    <t>2.   Développement d'applications pour Galileo, EGNOS et Copernicus :</t>
  </si>
  <si>
    <t>HORIZON-CL4-SPACE-2021-021-51</t>
  </si>
  <si>
    <t>HORIZON-CL4-SPACE-2021-021-52</t>
  </si>
  <si>
    <t>HORIZON-CL4-SPACE-2021-021-53</t>
  </si>
  <si>
    <t xml:space="preserve">Applications utilisant EGNSS et Copernicus au service du Green deal européen. </t>
  </si>
  <si>
    <t>Applications d'EGNSS pour la sécurité et la gestion de crise</t>
  </si>
  <si>
    <t>Applications d'EGNSS à l'ère numérique</t>
  </si>
  <si>
    <t>1.   Autonomie stratégique dans le développement, le déploiement, l'utilisation des infrastructures et des services spatiaux :</t>
  </si>
  <si>
    <t>TOTAL CALLS OUVERTS 2021</t>
  </si>
  <si>
    <t>CNRS, Sorbonne Université</t>
  </si>
  <si>
    <r>
      <rPr>
        <b/>
        <sz val="11"/>
        <color theme="1"/>
        <rFont val="Arial"/>
        <family val="2"/>
      </rPr>
      <t>TAS</t>
    </r>
    <r>
      <rPr>
        <sz val="11"/>
        <color theme="1"/>
        <rFont val="Arial"/>
        <family val="2"/>
      </rPr>
      <t>, Airbus DS, ArianeGroup, Carbone 4, TAS</t>
    </r>
  </si>
  <si>
    <r>
      <rPr>
        <b/>
        <sz val="11"/>
        <color theme="1"/>
        <rFont val="Arial"/>
        <family val="2"/>
      </rPr>
      <t>ArianeGroup</t>
    </r>
    <r>
      <rPr>
        <sz val="11"/>
        <color theme="1"/>
        <rFont val="Arial"/>
        <family val="2"/>
      </rPr>
      <t>, CNES, ID-SERVICES, IRT Jules Vernes, ONERA, SAFRAN, SHARK ROBOTICS</t>
    </r>
  </si>
  <si>
    <r>
      <rPr>
        <b/>
        <sz val="11"/>
        <color theme="1"/>
        <rFont val="Arial"/>
        <family val="2"/>
      </rPr>
      <t>ArianeGroup</t>
    </r>
    <r>
      <rPr>
        <sz val="11"/>
        <color theme="1"/>
        <rFont val="Arial"/>
        <family val="2"/>
      </rPr>
      <t>, AREELIS technologies,ERNEO, IREPA LASER, ONERA</t>
    </r>
  </si>
  <si>
    <t>ESTELLUS, METEO-FRANCE</t>
  </si>
  <si>
    <t>ONERA</t>
  </si>
  <si>
    <t>ARMINES, GRASP, HYGEOS, INERIS, CNRS, CEA, METEO-France, Université Paul Sabatier Tlse III</t>
  </si>
  <si>
    <t>CLS, UNISTRA</t>
  </si>
  <si>
    <t>MERCATOR</t>
  </si>
  <si>
    <r>
      <rPr>
        <b/>
        <sz val="11"/>
        <color theme="1"/>
        <rFont val="Arial"/>
        <family val="2"/>
      </rPr>
      <t>CNES</t>
    </r>
    <r>
      <rPr>
        <sz val="11"/>
        <color theme="1"/>
        <rFont val="Arial"/>
        <family val="2"/>
      </rPr>
      <t>, AIRBUS DS, IXBLUE, GAC, ONERA, CNRS, Université Paul Sabatier Tlse III</t>
    </r>
  </si>
  <si>
    <r>
      <t xml:space="preserve">Alter Technology TUV NORD, TAS, Airbus DS, </t>
    </r>
    <r>
      <rPr>
        <b/>
        <sz val="11"/>
        <color theme="1"/>
        <rFont val="Arial"/>
        <family val="2"/>
      </rPr>
      <t>Frec'n'sys</t>
    </r>
  </si>
  <si>
    <t>* Résultats provisoires sous réserve de la notification des conventions de subvention par la Commission. Ces résultats pourront également évoluer en fonction des projets qui seront retenus sur les listes de réserve.</t>
  </si>
  <si>
    <t>Eco Tree, AADL, Airbus DS, ENAC, SNCF, SYNTONY, CAP 2020, Da Vinci Labs, Groupe Coopération Forestière, Wildsense</t>
  </si>
  <si>
    <r>
      <t xml:space="preserve">CNES, JC. Decaux, </t>
    </r>
    <r>
      <rPr>
        <b/>
        <sz val="11"/>
        <color theme="1"/>
        <rFont val="Arial"/>
        <family val="2"/>
      </rPr>
      <t>SYRLINKS</t>
    </r>
    <r>
      <rPr>
        <sz val="11"/>
        <color theme="1"/>
        <rFont val="Arial"/>
        <family val="2"/>
      </rPr>
      <t>, TELESPAZIO FR, UNISTRA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</si>
</sst>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5" formatCode="0.000"/>
  </numFmts>
  <fonts count="19" x14ac:knownFonts="1">
    <font>
      <sz val="11"/>
      <color theme="1"/>
      <name val="Calibri"/>
      <family val="2"/>
      <scheme val="minor"/>
    </font>
    <font>
      <sz val="9"/>
      <color rgb="FFFFFFFF"/>
      <name val="Arial"/>
      <family val="2"/>
    </font>
    <font>
      <b/>
      <sz val="9"/>
      <color rgb="FFFFFFFF"/>
      <name val="Arial"/>
      <family val="2"/>
    </font>
    <font>
      <sz val="9"/>
      <color rgb="FF616263"/>
      <name val="Arial"/>
      <family val="2"/>
    </font>
    <font>
      <sz val="19"/>
      <color rgb="FF007A94"/>
      <name val="Arial"/>
      <family val="2"/>
    </font>
    <font>
      <b/>
      <sz val="12"/>
      <name val="Arial"/>
      <family val="2"/>
    </font>
    <font>
      <sz val="11"/>
      <color theme="1"/>
      <name val="Arial"/>
      <family val="2"/>
    </font>
    <font>
      <b/>
      <sz val="12"/>
      <color theme="1"/>
      <name val="Arial"/>
      <family val="2"/>
    </font>
    <font>
      <sz val="9"/>
      <color theme="0"/>
      <name val="Arial"/>
      <family val="2"/>
    </font>
    <font>
      <b/>
      <sz val="18"/>
      <color theme="1"/>
      <name val="Arial"/>
      <family val="2"/>
    </font>
    <font>
      <sz val="10"/>
      <color rgb="FF007A94"/>
      <name val="Arial"/>
      <family val="2"/>
    </font>
    <font>
      <sz val="11"/>
      <color rgb="FF007A94"/>
      <name val="Calibri"/>
      <family val="2"/>
      <scheme val="minor"/>
    </font>
    <font>
      <u/>
      <sz val="9"/>
      <color rgb="FFA704BF"/>
      <name val="Arial"/>
      <family val="2"/>
    </font>
    <font>
      <sz val="10"/>
      <name val="Arial"/>
      <family val="2"/>
    </font>
    <font>
      <b/>
      <u/>
      <sz val="10"/>
      <name val="Arial"/>
      <family val="2"/>
    </font>
    <font>
      <b/>
      <sz val="10"/>
      <name val="Arial"/>
      <family val="2"/>
    </font>
    <font>
      <b/>
      <sz val="9"/>
      <color rgb="FF007A94"/>
      <name val="Arial"/>
      <family val="2"/>
    </font>
    <font>
      <b/>
      <sz val="11"/>
      <color rgb="FF007A94"/>
      <name val="Calibri"/>
      <family val="2"/>
      <scheme val="minor"/>
    </font>
    <font>
      <b/>
      <sz val="11"/>
      <color theme="1"/>
      <name val="Arial"/>
      <family val="2"/>
    </font>
  </fonts>
  <fills count="7">
    <fill>
      <patternFill patternType="none"/>
    </fill>
    <fill>
      <patternFill patternType="gray125"/>
    </fill>
    <fill>
      <patternFill patternType="solid">
        <fgColor rgb="FF007A94"/>
        <bgColor indexed="64"/>
      </patternFill>
    </fill>
    <fill>
      <patternFill patternType="solid">
        <fgColor rgb="FFFFFFFF"/>
        <bgColor indexed="64"/>
      </patternFill>
    </fill>
    <fill>
      <patternFill patternType="solid">
        <fgColor rgb="FFF8F8F8"/>
        <bgColor indexed="64"/>
      </patternFill>
    </fill>
    <fill>
      <patternFill patternType="solid">
        <fgColor theme="0"/>
        <bgColor indexed="64"/>
      </patternFill>
    </fill>
    <fill>
      <patternFill patternType="solid">
        <fgColor theme="8" tint="0.79998168889431442"/>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s>
  <cellStyleXfs count="1">
    <xf numFmtId="0" fontId="0" fillId="0" borderId="0"/>
  </cellStyleXfs>
  <cellXfs count="39">
    <xf numFmtId="0" fontId="0" fillId="0" borderId="0" xfId="0"/>
    <xf numFmtId="0" fontId="2" fillId="2" borderId="1" xfId="0" applyFont="1" applyFill="1" applyBorder="1" applyAlignment="1">
      <alignment horizontal="center" vertical="center" wrapText="1"/>
    </xf>
    <xf numFmtId="0" fontId="4" fillId="0" borderId="0" xfId="0" applyFont="1" applyAlignment="1">
      <alignment vertical="center"/>
    </xf>
    <xf numFmtId="0" fontId="6" fillId="0" borderId="0" xfId="0" applyFont="1"/>
    <xf numFmtId="0" fontId="6" fillId="0" borderId="0" xfId="0" applyFont="1" applyAlignment="1">
      <alignment vertical="center"/>
    </xf>
    <xf numFmtId="0" fontId="5" fillId="3" borderId="2" xfId="0" applyFont="1" applyFill="1" applyBorder="1" applyAlignment="1">
      <alignment horizontal="right" vertical="center" wrapText="1"/>
    </xf>
    <xf numFmtId="0" fontId="8" fillId="2" borderId="1" xfId="0" applyFont="1" applyFill="1" applyBorder="1" applyAlignment="1">
      <alignment horizontal="center" vertical="center" wrapText="1"/>
    </xf>
    <xf numFmtId="10" fontId="6" fillId="0" borderId="1" xfId="0" applyNumberFormat="1" applyFont="1" applyBorder="1" applyAlignment="1">
      <alignment vertical="center"/>
    </xf>
    <xf numFmtId="10" fontId="7" fillId="0" borderId="1" xfId="0" applyNumberFormat="1" applyFont="1" applyBorder="1" applyAlignment="1">
      <alignment vertical="center"/>
    </xf>
    <xf numFmtId="0" fontId="8" fillId="2" borderId="4" xfId="0" applyFont="1" applyFill="1" applyBorder="1" applyAlignment="1">
      <alignment horizontal="center" vertical="center" wrapText="1"/>
    </xf>
    <xf numFmtId="10" fontId="6" fillId="0" borderId="1" xfId="0" applyNumberFormat="1" applyFont="1" applyBorder="1" applyAlignment="1">
      <alignment vertical="center" wrapText="1"/>
    </xf>
    <xf numFmtId="0" fontId="1" fillId="2" borderId="1" xfId="0" applyFont="1" applyFill="1" applyBorder="1" applyAlignment="1">
      <alignment horizontal="center" vertical="center" wrapText="1"/>
    </xf>
    <xf numFmtId="0" fontId="9" fillId="0" borderId="0" xfId="0" applyFont="1"/>
    <xf numFmtId="0" fontId="12" fillId="3" borderId="1" xfId="0" applyFont="1" applyFill="1" applyBorder="1" applyAlignment="1">
      <alignment horizontal="left" vertical="center" wrapText="1" indent="1"/>
    </xf>
    <xf numFmtId="0" fontId="3" fillId="3" borderId="1" xfId="0" applyFont="1" applyFill="1" applyBorder="1" applyAlignment="1">
      <alignment horizontal="justify" vertical="center" wrapText="1"/>
    </xf>
    <xf numFmtId="0" fontId="3" fillId="4" borderId="1" xfId="0" applyFont="1" applyFill="1" applyBorder="1" applyAlignment="1">
      <alignment horizontal="justify" vertical="center" wrapText="1"/>
    </xf>
    <xf numFmtId="165" fontId="6" fillId="0" borderId="1" xfId="0" applyNumberFormat="1" applyFont="1" applyBorder="1" applyAlignment="1">
      <alignment vertical="center"/>
    </xf>
    <xf numFmtId="0" fontId="3" fillId="0" borderId="0" xfId="0" applyFont="1" applyAlignment="1">
      <alignment vertical="center" wrapText="1"/>
    </xf>
    <xf numFmtId="165" fontId="7" fillId="0" borderId="1" xfId="0" applyNumberFormat="1" applyFont="1" applyBorder="1" applyAlignment="1">
      <alignment vertical="center"/>
    </xf>
    <xf numFmtId="165" fontId="9" fillId="0" borderId="3" xfId="0" applyNumberFormat="1" applyFont="1" applyBorder="1"/>
    <xf numFmtId="10" fontId="9" fillId="0" borderId="1" xfId="0" applyNumberFormat="1" applyFont="1" applyBorder="1" applyAlignment="1">
      <alignment vertical="center"/>
    </xf>
    <xf numFmtId="0" fontId="5" fillId="3" borderId="0" xfId="0" applyFont="1" applyFill="1" applyBorder="1" applyAlignment="1">
      <alignment horizontal="right" vertical="center" wrapText="1"/>
    </xf>
    <xf numFmtId="165" fontId="7" fillId="0" borderId="0" xfId="0" applyNumberFormat="1" applyFont="1" applyBorder="1" applyAlignment="1">
      <alignment vertical="center"/>
    </xf>
    <xf numFmtId="10" fontId="7" fillId="0" borderId="0" xfId="0" applyNumberFormat="1" applyFont="1" applyBorder="1" applyAlignment="1">
      <alignment vertical="center"/>
    </xf>
    <xf numFmtId="165" fontId="6" fillId="5" borderId="1" xfId="0" applyNumberFormat="1" applyFont="1" applyFill="1" applyBorder="1" applyAlignment="1">
      <alignment vertical="center"/>
    </xf>
    <xf numFmtId="0" fontId="16" fillId="6" borderId="1" xfId="0" applyFont="1" applyFill="1" applyBorder="1" applyAlignment="1">
      <alignment horizontal="center" vertical="center" wrapText="1"/>
    </xf>
    <xf numFmtId="165" fontId="16" fillId="6" borderId="1" xfId="0" applyNumberFormat="1" applyFont="1" applyFill="1" applyBorder="1" applyAlignment="1">
      <alignment vertical="center" wrapText="1"/>
    </xf>
    <xf numFmtId="10" fontId="16" fillId="6" borderId="1" xfId="0" applyNumberFormat="1" applyFont="1" applyFill="1" applyBorder="1" applyAlignment="1">
      <alignment horizontal="right" vertical="center" wrapText="1"/>
    </xf>
    <xf numFmtId="165" fontId="7" fillId="0" borderId="9" xfId="0" applyNumberFormat="1" applyFont="1" applyBorder="1" applyAlignment="1">
      <alignment vertical="center"/>
    </xf>
    <xf numFmtId="10" fontId="7" fillId="0" borderId="9" xfId="0" applyNumberFormat="1" applyFont="1" applyBorder="1" applyAlignment="1">
      <alignment vertical="center"/>
    </xf>
    <xf numFmtId="0" fontId="0" fillId="0" borderId="0" xfId="0" applyAlignment="1">
      <alignment vertical="center" wrapText="1"/>
    </xf>
    <xf numFmtId="0" fontId="9" fillId="0" borderId="5" xfId="0" applyFont="1" applyBorder="1" applyAlignment="1"/>
    <xf numFmtId="0" fontId="9" fillId="0" borderId="6" xfId="0" applyFont="1" applyBorder="1" applyAlignment="1"/>
    <xf numFmtId="0" fontId="13" fillId="0" borderId="0" xfId="0" applyFont="1" applyAlignment="1">
      <alignment vertical="center" wrapText="1"/>
    </xf>
    <xf numFmtId="0" fontId="11" fillId="0" borderId="0" xfId="0" applyFont="1" applyAlignment="1">
      <alignment vertical="center" wrapText="1"/>
    </xf>
    <xf numFmtId="0" fontId="10" fillId="0" borderId="0" xfId="0" applyFont="1" applyAlignment="1">
      <alignment vertical="center" wrapText="1"/>
    </xf>
    <xf numFmtId="0" fontId="4" fillId="0" borderId="0" xfId="0" applyFont="1" applyAlignment="1">
      <alignment vertical="center" wrapText="1"/>
    </xf>
    <xf numFmtId="0" fontId="16" fillId="6" borderId="7" xfId="0" applyFont="1" applyFill="1" applyBorder="1" applyAlignment="1">
      <alignment horizontal="left" vertical="center" wrapText="1"/>
    </xf>
    <xf numFmtId="0" fontId="17" fillId="6" borderId="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7A94"/>
      <color rgb="FFCCFFFF"/>
      <color rgb="FFCCCCFF"/>
      <color rgb="FF9999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tabSelected="1" workbookViewId="0">
      <selection activeCell="D35" sqref="D35"/>
    </sheetView>
  </sheetViews>
  <sheetFormatPr baseColWidth="10" defaultColWidth="11.42578125" defaultRowHeight="14.25" x14ac:dyDescent="0.2"/>
  <cols>
    <col min="1" max="1" width="12.85546875" style="3" customWidth="1"/>
    <col min="2" max="2" width="55" style="3" customWidth="1"/>
    <col min="3" max="3" width="14.42578125" style="3" customWidth="1"/>
    <col min="4" max="5" width="15.7109375" style="3" customWidth="1"/>
    <col min="6" max="6" width="31.5703125" style="3" customWidth="1"/>
    <col min="7" max="16384" width="11.42578125" style="3"/>
  </cols>
  <sheetData>
    <row r="1" spans="1:7" ht="23.25" x14ac:dyDescent="0.35">
      <c r="A1" s="12" t="s">
        <v>8</v>
      </c>
    </row>
    <row r="3" spans="1:7" ht="23.25" x14ac:dyDescent="0.2">
      <c r="A3" s="2"/>
    </row>
    <row r="4" spans="1:7" ht="52.5" customHeight="1" x14ac:dyDescent="0.2">
      <c r="A4" s="36" t="s">
        <v>43</v>
      </c>
      <c r="B4" s="30"/>
      <c r="C4" s="30"/>
      <c r="D4" s="30"/>
      <c r="E4" s="30"/>
      <c r="F4" s="30"/>
    </row>
    <row r="6" spans="1:7" ht="33" customHeight="1" x14ac:dyDescent="0.2">
      <c r="A6" s="11" t="s">
        <v>0</v>
      </c>
      <c r="B6" s="1" t="s">
        <v>1</v>
      </c>
      <c r="C6" s="6" t="s">
        <v>2</v>
      </c>
      <c r="D6" s="6" t="s">
        <v>4</v>
      </c>
      <c r="E6" s="6" t="s">
        <v>5</v>
      </c>
      <c r="F6" s="6" t="s">
        <v>6</v>
      </c>
    </row>
    <row r="7" spans="1:7" ht="33" customHeight="1" x14ac:dyDescent="0.2">
      <c r="A7" s="37" t="s">
        <v>9</v>
      </c>
      <c r="B7" s="38"/>
      <c r="C7" s="26">
        <f>C8+C9</f>
        <v>18.339979</v>
      </c>
      <c r="D7" s="26">
        <f>D8+D9</f>
        <v>1.3379570000000001</v>
      </c>
      <c r="E7" s="27">
        <f>D7/C7</f>
        <v>7.2953027917861846E-2</v>
      </c>
      <c r="F7" s="25"/>
    </row>
    <row r="8" spans="1:7" ht="42" customHeight="1" x14ac:dyDescent="0.2">
      <c r="A8" s="13" t="s">
        <v>10</v>
      </c>
      <c r="B8" s="14" t="s">
        <v>12</v>
      </c>
      <c r="C8" s="16">
        <v>10.32339</v>
      </c>
      <c r="D8" s="16">
        <v>0.350269</v>
      </c>
      <c r="E8" s="7">
        <f>D8/C8</f>
        <v>3.3929649078451946E-2</v>
      </c>
      <c r="F8" s="10" t="s">
        <v>45</v>
      </c>
      <c r="G8" s="4"/>
    </row>
    <row r="9" spans="1:7" ht="49.5" customHeight="1" x14ac:dyDescent="0.2">
      <c r="A9" s="13" t="s">
        <v>11</v>
      </c>
      <c r="B9" s="17" t="s">
        <v>13</v>
      </c>
      <c r="C9" s="24">
        <v>8.0165889999999997</v>
      </c>
      <c r="D9" s="16">
        <v>0.98768800000000001</v>
      </c>
      <c r="E9" s="7">
        <f>D9/C9</f>
        <v>0.12320551795782471</v>
      </c>
      <c r="F9" s="10" t="s">
        <v>46</v>
      </c>
      <c r="G9" s="4"/>
    </row>
    <row r="10" spans="1:7" ht="33" customHeight="1" x14ac:dyDescent="0.2">
      <c r="A10" s="37" t="s">
        <v>20</v>
      </c>
      <c r="B10" s="38"/>
      <c r="C10" s="26">
        <f>SUM(C11:C13)</f>
        <v>60.846485999999999</v>
      </c>
      <c r="D10" s="26">
        <f>SUM(D11:D13)</f>
        <v>22.998048000000001</v>
      </c>
      <c r="E10" s="27">
        <f>D10/C10</f>
        <v>0.37796838423832729</v>
      </c>
      <c r="F10" s="25"/>
    </row>
    <row r="11" spans="1:7" ht="62.25" customHeight="1" x14ac:dyDescent="0.2">
      <c r="A11" s="13" t="s">
        <v>14</v>
      </c>
      <c r="B11" s="14" t="s">
        <v>17</v>
      </c>
      <c r="C11" s="16">
        <v>39</v>
      </c>
      <c r="D11" s="16">
        <v>15.774520000000001</v>
      </c>
      <c r="E11" s="7">
        <f>D11/C11</f>
        <v>0.40447487179487179</v>
      </c>
      <c r="F11" s="10" t="s">
        <v>47</v>
      </c>
      <c r="G11" s="4"/>
    </row>
    <row r="12" spans="1:7" ht="49.5" customHeight="1" x14ac:dyDescent="0.2">
      <c r="A12" s="13" t="s">
        <v>15</v>
      </c>
      <c r="B12" s="17" t="s">
        <v>18</v>
      </c>
      <c r="C12" s="24">
        <v>17.585398999999999</v>
      </c>
      <c r="D12" s="16">
        <v>6.9235290000000003</v>
      </c>
      <c r="E12" s="7">
        <f t="shared" ref="E12:E13" si="0">D12/C12</f>
        <v>0.39370895138631773</v>
      </c>
      <c r="F12" s="10" t="s">
        <v>48</v>
      </c>
      <c r="G12" s="4"/>
    </row>
    <row r="13" spans="1:7" ht="47.25" customHeight="1" x14ac:dyDescent="0.2">
      <c r="A13" s="13" t="s">
        <v>16</v>
      </c>
      <c r="B13" s="15" t="s">
        <v>19</v>
      </c>
      <c r="C13" s="24">
        <v>4.2610869999999998</v>
      </c>
      <c r="D13" s="16">
        <v>0.29999900000000002</v>
      </c>
      <c r="E13" s="7">
        <f t="shared" si="0"/>
        <v>7.040433579506826E-2</v>
      </c>
      <c r="F13" s="10" t="s">
        <v>50</v>
      </c>
      <c r="G13" s="4"/>
    </row>
    <row r="14" spans="1:7" ht="33" customHeight="1" x14ac:dyDescent="0.2">
      <c r="A14" s="37" t="s">
        <v>21</v>
      </c>
      <c r="B14" s="38"/>
      <c r="C14" s="26">
        <f>SUM(C15:C18)</f>
        <v>29.225997</v>
      </c>
      <c r="D14" s="26">
        <f>SUM(D15:D18)</f>
        <v>3.9531450000000001</v>
      </c>
      <c r="E14" s="27">
        <f>D14/C14</f>
        <v>0.13526125387612953</v>
      </c>
      <c r="F14" s="25"/>
    </row>
    <row r="15" spans="1:7" ht="42" customHeight="1" x14ac:dyDescent="0.2">
      <c r="A15" s="13" t="s">
        <v>22</v>
      </c>
      <c r="B15" s="14" t="s">
        <v>26</v>
      </c>
      <c r="C15" s="16">
        <v>10.998376</v>
      </c>
      <c r="D15" s="16">
        <v>1.3498140000000001</v>
      </c>
      <c r="E15" s="7">
        <f>D15/C15</f>
        <v>0.12272848282328228</v>
      </c>
      <c r="F15" s="10" t="s">
        <v>49</v>
      </c>
      <c r="G15" s="4"/>
    </row>
    <row r="16" spans="1:7" ht="64.5" customHeight="1" x14ac:dyDescent="0.2">
      <c r="A16" s="13" t="s">
        <v>23</v>
      </c>
      <c r="B16" s="14" t="s">
        <v>27</v>
      </c>
      <c r="C16" s="24">
        <v>7.4999950000000002</v>
      </c>
      <c r="D16" s="16">
        <v>1.8182119999999999</v>
      </c>
      <c r="E16" s="7">
        <f t="shared" ref="E16:E18" si="1">D16/C16</f>
        <v>0.24242842828561884</v>
      </c>
      <c r="F16" s="10" t="s">
        <v>51</v>
      </c>
      <c r="G16" s="4"/>
    </row>
    <row r="17" spans="1:7" ht="47.25" customHeight="1" x14ac:dyDescent="0.2">
      <c r="A17" s="13" t="s">
        <v>24</v>
      </c>
      <c r="B17" s="14" t="s">
        <v>28</v>
      </c>
      <c r="C17" s="24">
        <v>4.9138469999999996</v>
      </c>
      <c r="D17" s="16">
        <v>0.54625000000000001</v>
      </c>
      <c r="E17" s="7">
        <f t="shared" si="1"/>
        <v>0.11116544735723356</v>
      </c>
      <c r="F17" s="10" t="s">
        <v>52</v>
      </c>
      <c r="G17" s="4"/>
    </row>
    <row r="18" spans="1:7" ht="47.25" customHeight="1" x14ac:dyDescent="0.2">
      <c r="A18" s="13" t="s">
        <v>25</v>
      </c>
      <c r="B18" s="14" t="s">
        <v>29</v>
      </c>
      <c r="C18" s="24">
        <v>5.8137790000000003</v>
      </c>
      <c r="D18" s="16">
        <v>0.238869</v>
      </c>
      <c r="E18" s="7">
        <f t="shared" si="1"/>
        <v>4.1086701094073232E-2</v>
      </c>
      <c r="F18" s="10" t="s">
        <v>53</v>
      </c>
      <c r="G18" s="4"/>
    </row>
    <row r="19" spans="1:7" ht="33" customHeight="1" x14ac:dyDescent="0.2">
      <c r="A19" s="37" t="s">
        <v>30</v>
      </c>
      <c r="B19" s="38"/>
      <c r="C19" s="26">
        <f>C20</f>
        <v>16.995470000000001</v>
      </c>
      <c r="D19" s="26">
        <f>D20</f>
        <v>6.9145219999999998</v>
      </c>
      <c r="E19" s="27">
        <f>D19/C19</f>
        <v>0.40684500046188776</v>
      </c>
      <c r="F19" s="25"/>
    </row>
    <row r="20" spans="1:7" ht="42" customHeight="1" x14ac:dyDescent="0.2">
      <c r="A20" s="13" t="s">
        <v>32</v>
      </c>
      <c r="B20" s="14" t="s">
        <v>34</v>
      </c>
      <c r="C20" s="16">
        <v>16.995470000000001</v>
      </c>
      <c r="D20" s="16">
        <v>6.9145219999999998</v>
      </c>
      <c r="E20" s="7">
        <f>D20/C20</f>
        <v>0.40684500046188776</v>
      </c>
      <c r="F20" s="10" t="s">
        <v>54</v>
      </c>
      <c r="G20" s="4"/>
    </row>
    <row r="21" spans="1:7" ht="33" customHeight="1" x14ac:dyDescent="0.2">
      <c r="A21" s="37" t="s">
        <v>31</v>
      </c>
      <c r="B21" s="38"/>
      <c r="C21" s="26">
        <f>C22</f>
        <v>10.454632</v>
      </c>
      <c r="D21" s="26">
        <f>D22</f>
        <v>1.822316</v>
      </c>
      <c r="E21" s="27">
        <f>D21/C21</f>
        <v>0.17430704399734012</v>
      </c>
      <c r="F21" s="25"/>
    </row>
    <row r="22" spans="1:7" ht="45.75" customHeight="1" x14ac:dyDescent="0.2">
      <c r="A22" s="13" t="s">
        <v>33</v>
      </c>
      <c r="B22" s="14" t="s">
        <v>35</v>
      </c>
      <c r="C22" s="24">
        <v>10.454632</v>
      </c>
      <c r="D22" s="16">
        <v>1.822316</v>
      </c>
      <c r="E22" s="7">
        <f>D22/C22</f>
        <v>0.17430704399734012</v>
      </c>
      <c r="F22" s="10" t="s">
        <v>55</v>
      </c>
      <c r="G22" s="4"/>
    </row>
    <row r="23" spans="1:7" ht="18.95" customHeight="1" x14ac:dyDescent="0.2">
      <c r="B23" s="5" t="s">
        <v>3</v>
      </c>
      <c r="C23" s="18">
        <f>C7+C10+C14+C19+C21</f>
        <v>135.86256399999999</v>
      </c>
      <c r="D23" s="18">
        <f>D7+D10+D14+D19+D21</f>
        <v>37.025987999999998</v>
      </c>
      <c r="E23" s="8">
        <f t="shared" ref="E23" si="2">D23/C23</f>
        <v>0.27252531462603635</v>
      </c>
      <c r="F23" s="4"/>
      <c r="G23" s="4"/>
    </row>
    <row r="24" spans="1:7" ht="18.95" customHeight="1" x14ac:dyDescent="0.2">
      <c r="B24" s="21"/>
      <c r="C24" s="22"/>
      <c r="D24" s="22"/>
      <c r="E24" s="23"/>
      <c r="F24" s="4"/>
      <c r="G24" s="4"/>
    </row>
    <row r="25" spans="1:7" ht="23.25" x14ac:dyDescent="0.2">
      <c r="A25" s="2" t="s">
        <v>36</v>
      </c>
    </row>
    <row r="27" spans="1:7" ht="33" customHeight="1" x14ac:dyDescent="0.2">
      <c r="A27" s="11" t="s">
        <v>0</v>
      </c>
      <c r="B27" s="1" t="s">
        <v>1</v>
      </c>
      <c r="C27" s="6" t="s">
        <v>2</v>
      </c>
      <c r="D27" s="6" t="s">
        <v>4</v>
      </c>
      <c r="E27" s="6" t="s">
        <v>5</v>
      </c>
      <c r="F27" s="6" t="s">
        <v>6</v>
      </c>
    </row>
    <row r="28" spans="1:7" ht="57" customHeight="1" x14ac:dyDescent="0.2">
      <c r="A28" s="13" t="s">
        <v>37</v>
      </c>
      <c r="B28" s="14" t="s">
        <v>40</v>
      </c>
      <c r="C28" s="16">
        <v>14</v>
      </c>
      <c r="D28" s="16">
        <v>2.8008850000000001</v>
      </c>
      <c r="E28" s="7">
        <f>D28/C28</f>
        <v>0.2000632142857143</v>
      </c>
      <c r="F28" s="10" t="s">
        <v>57</v>
      </c>
      <c r="G28" s="4"/>
    </row>
    <row r="29" spans="1:7" ht="42" customHeight="1" x14ac:dyDescent="0.2">
      <c r="A29" s="13" t="s">
        <v>38</v>
      </c>
      <c r="B29" s="14" t="s">
        <v>41</v>
      </c>
      <c r="C29" s="16">
        <v>9.3000000000000007</v>
      </c>
      <c r="D29" s="16">
        <v>1.971517</v>
      </c>
      <c r="E29" s="7">
        <f>D29/C29</f>
        <v>0.21199107526881719</v>
      </c>
      <c r="F29" s="10" t="s">
        <v>58</v>
      </c>
      <c r="G29" s="4"/>
    </row>
    <row r="30" spans="1:7" ht="45.75" customHeight="1" x14ac:dyDescent="0.2">
      <c r="A30" s="13" t="s">
        <v>39</v>
      </c>
      <c r="B30" s="14" t="s">
        <v>42</v>
      </c>
      <c r="C30" s="24">
        <v>9.3000000000000007</v>
      </c>
      <c r="D30" s="16">
        <v>0</v>
      </c>
      <c r="E30" s="7">
        <f>D30/C30</f>
        <v>0</v>
      </c>
      <c r="F30" s="10"/>
      <c r="G30" s="4"/>
    </row>
    <row r="31" spans="1:7" ht="18.95" customHeight="1" x14ac:dyDescent="0.2">
      <c r="B31" s="5" t="s">
        <v>3</v>
      </c>
      <c r="C31" s="18">
        <f>SUM(C28:C30)</f>
        <v>32.6</v>
      </c>
      <c r="D31" s="18">
        <f>SUM(D28:D30)</f>
        <v>4.7724019999999996</v>
      </c>
      <c r="E31" s="8">
        <f t="shared" ref="E31" si="3">D31/C31</f>
        <v>0.14639269938650304</v>
      </c>
      <c r="F31" s="4"/>
      <c r="G31" s="4"/>
    </row>
    <row r="32" spans="1:7" ht="18.75" customHeight="1" x14ac:dyDescent="0.2">
      <c r="B32" s="21"/>
      <c r="C32" s="22"/>
      <c r="D32" s="22"/>
      <c r="E32" s="23"/>
      <c r="F32" s="4"/>
      <c r="G32" s="4"/>
    </row>
    <row r="33" spans="1:7" ht="37.5" customHeight="1" x14ac:dyDescent="0.2">
      <c r="B33" s="21"/>
      <c r="C33" s="28"/>
      <c r="D33" s="28"/>
      <c r="E33" s="29"/>
      <c r="F33" s="4"/>
      <c r="G33" s="4"/>
    </row>
    <row r="34" spans="1:7" s="4" customFormat="1" ht="24.75" customHeight="1" x14ac:dyDescent="0.2">
      <c r="A34" s="3"/>
      <c r="B34" s="3"/>
      <c r="C34" s="9" t="s">
        <v>2</v>
      </c>
      <c r="D34" s="6" t="s">
        <v>4</v>
      </c>
      <c r="E34" s="6" t="s">
        <v>5</v>
      </c>
      <c r="F34" s="3"/>
    </row>
    <row r="35" spans="1:7" ht="23.25" x14ac:dyDescent="0.35">
      <c r="A35" s="31" t="s">
        <v>44</v>
      </c>
      <c r="B35" s="32"/>
      <c r="C35" s="19">
        <f>C23+C31</f>
        <v>168.46256399999999</v>
      </c>
      <c r="D35" s="19">
        <f>D23+D31</f>
        <v>41.798389999999998</v>
      </c>
      <c r="E35" s="20">
        <f t="shared" ref="E35" si="4">D35/C35</f>
        <v>0.24811678635023032</v>
      </c>
      <c r="F35" s="12"/>
    </row>
    <row r="36" spans="1:7" ht="30.75" customHeight="1" x14ac:dyDescent="0.2"/>
    <row r="37" spans="1:7" s="12" customFormat="1" ht="23.25" x14ac:dyDescent="0.35">
      <c r="A37" s="33" t="s">
        <v>7</v>
      </c>
      <c r="B37" s="34"/>
      <c r="C37" s="34"/>
      <c r="D37" s="34"/>
      <c r="E37" s="34"/>
      <c r="F37" s="34"/>
    </row>
    <row r="39" spans="1:7" ht="30.6" customHeight="1" x14ac:dyDescent="0.2">
      <c r="A39" s="35" t="s">
        <v>56</v>
      </c>
      <c r="B39" s="34"/>
      <c r="C39" s="34"/>
      <c r="D39" s="34"/>
      <c r="E39" s="34"/>
      <c r="F39" s="34"/>
    </row>
    <row r="40" spans="1:7" ht="32.25" customHeight="1" x14ac:dyDescent="0.2"/>
  </sheetData>
  <mergeCells count="9">
    <mergeCell ref="A35:B35"/>
    <mergeCell ref="A37:F37"/>
    <mergeCell ref="A39:F39"/>
    <mergeCell ref="A4:F4"/>
    <mergeCell ref="A7:B7"/>
    <mergeCell ref="A10:B10"/>
    <mergeCell ref="A14:B14"/>
    <mergeCell ref="A19:B19"/>
    <mergeCell ref="A21:B21"/>
  </mergeCells>
  <printOptions horizontalCentered="1" verticalCentered="1"/>
  <pageMargins left="0.70866141732283472" right="0.70866141732283472" top="1.1417322834645669" bottom="0.74803149606299213" header="0.31496062992125984" footer="0.31496062992125984"/>
  <pageSetup paperSize="8" scale="83" orientation="portrait" r:id="rId1"/>
  <headerFooter>
    <oddHeader>&amp;C&amp;"-,Gras"&amp;28HORIZON EUROPE Espace  2021
Résultats préliminaires* - calls ouverts</oddHeader>
    <oddFooter>&amp;C&amp;F&amp;R&amp;D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Retour français</vt:lpstr>
      <vt:lpstr>'Retour français'!Zone_d_impression</vt:lpstr>
    </vt:vector>
  </TitlesOfParts>
  <Company>CNES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BonfilsH</dc:creator>
  <cp:lastModifiedBy>Bonfils Helene</cp:lastModifiedBy>
  <cp:lastPrinted>2022-07-19T12:56:39Z</cp:lastPrinted>
  <dcterms:created xsi:type="dcterms:W3CDTF">2016-07-20T09:27:13Z</dcterms:created>
  <dcterms:modified xsi:type="dcterms:W3CDTF">2022-07-19T12:56:51Z</dcterms:modified>
</cp:coreProperties>
</file>